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aktovka\2020\1. Hodonín\LPS - 4x\digital\SO 03 - MŠ Vrchlického 16\"/>
    </mc:Choice>
  </mc:AlternateContent>
  <workbookProtection workbookPassword="CB91" lockStructure="1"/>
  <bookViews>
    <workbookView xWindow="32760" yWindow="32760" windowWidth="28800" windowHeight="12165"/>
  </bookViews>
  <sheets>
    <sheet name="Pokyny pro vyplnění" sheetId="4" r:id="rId1"/>
    <sheet name="Titulní list" sheetId="1" r:id="rId2"/>
    <sheet name="Položky" sheetId="2" r:id="rId3"/>
    <sheet name="Rekapitulace" sheetId="3" r:id="rId4"/>
  </sheets>
  <calcPr calcId="977461"/>
</workbook>
</file>

<file path=xl/calcChain.xml><?xml version="1.0" encoding="utf-8"?>
<calcChain xmlns="http://schemas.openxmlformats.org/spreadsheetml/2006/main">
  <c r="G78" i="2" l="1"/>
  <c r="G77" i="2"/>
  <c r="G80" i="2"/>
  <c r="D82" i="2"/>
  <c r="G69" i="2"/>
  <c r="G66" i="2"/>
  <c r="G67" i="2"/>
  <c r="G68" i="2"/>
  <c r="G65" i="2"/>
  <c r="G57" i="2"/>
  <c r="G45" i="2"/>
  <c r="G46" i="2"/>
  <c r="G47" i="2"/>
  <c r="G48" i="2"/>
  <c r="G49" i="2"/>
  <c r="G50" i="2"/>
  <c r="G51" i="2"/>
  <c r="G52" i="2"/>
  <c r="G53" i="2"/>
  <c r="G54" i="2"/>
  <c r="G55" i="2"/>
  <c r="G56" i="2"/>
  <c r="G44" i="2"/>
  <c r="G35" i="2"/>
  <c r="G36" i="2"/>
  <c r="G26" i="2"/>
  <c r="G21" i="2"/>
  <c r="G22" i="2"/>
  <c r="G23" i="2"/>
  <c r="G24" i="2"/>
  <c r="G25" i="2"/>
  <c r="G20" i="2"/>
  <c r="G11" i="2"/>
  <c r="G4" i="2"/>
  <c r="G5" i="2"/>
  <c r="G6" i="2"/>
  <c r="G7" i="2"/>
  <c r="G8" i="2"/>
  <c r="G9" i="2"/>
  <c r="G10" i="2"/>
  <c r="G3" i="2"/>
  <c r="G12" i="2"/>
  <c r="G71" i="2"/>
  <c r="D73" i="2"/>
  <c r="G59" i="2"/>
  <c r="D61" i="2"/>
  <c r="G27" i="2"/>
  <c r="G38" i="2"/>
  <c r="D40" i="2"/>
  <c r="G29" i="2"/>
  <c r="D31" i="2"/>
  <c r="G14" i="2"/>
  <c r="D16" i="2"/>
</calcChain>
</file>

<file path=xl/sharedStrings.xml><?xml version="1.0" encoding="utf-8"?>
<sst xmlns="http://schemas.openxmlformats.org/spreadsheetml/2006/main" count="219" uniqueCount="141">
  <si>
    <t>Zakázka číslo:</t>
  </si>
  <si>
    <t>15-2020-03</t>
  </si>
  <si>
    <t>název:</t>
  </si>
  <si>
    <t>Rekonstrukce vnější ochrany před bleskem na objektech MŠ v Hodoníně</t>
  </si>
  <si>
    <t>SO 03 - MŠ Vrchlického 16</t>
  </si>
  <si>
    <t>Investor:</t>
  </si>
  <si>
    <t>Vypracoval:</t>
  </si>
  <si>
    <t>C21M - Elektromontáže</t>
  </si>
  <si>
    <t>poř.č.</t>
  </si>
  <si>
    <t>číslo pol.</t>
  </si>
  <si>
    <t>popis položky</t>
  </si>
  <si>
    <t>jedn.cena</t>
  </si>
  <si>
    <t>množství</t>
  </si>
  <si>
    <t>jedn.</t>
  </si>
  <si>
    <t>celkem [Kč]</t>
  </si>
  <si>
    <t>210220102</t>
  </si>
  <si>
    <t>svodové vodiče včetně podpěr</t>
  </si>
  <si>
    <t>m</t>
  </si>
  <si>
    <t>210220221</t>
  </si>
  <si>
    <t>jímací tyč do 3m délky na ocel konstrukci pro upevnění na plechových střechách</t>
  </si>
  <si>
    <t>ks</t>
  </si>
  <si>
    <t>210220302</t>
  </si>
  <si>
    <t>svorky hromosvodové nad 2 šrouby pro připojení k izolovanému vodiči</t>
  </si>
  <si>
    <t>svorky hromosvodové nad 2 šrouby - zkušební svorka</t>
  </si>
  <si>
    <t>210220361</t>
  </si>
  <si>
    <t>tyčový zemnič do 2m včetně zaražení do země a připojení</t>
  </si>
  <si>
    <t>210220363</t>
  </si>
  <si>
    <t>zemnící mříž pro vyrovnání potenciálu včetně vzájemného propojení 3ks, uložení do terénu a připojení k uzemňovací soustavě</t>
  </si>
  <si>
    <t>210293003</t>
  </si>
  <si>
    <t>příplatek za montáž jímače nad 3m</t>
  </si>
  <si>
    <t>214322101</t>
  </si>
  <si>
    <t>měření zemního odporu jednoho zemniče (před započetím prací)</t>
  </si>
  <si>
    <t>měření zemního odporu jednoho zemniče (po ukončení prací)</t>
  </si>
  <si>
    <t>Celkem za ceník:</t>
  </si>
  <si>
    <t>C46M - Zemní práce</t>
  </si>
  <si>
    <t>460030011</t>
  </si>
  <si>
    <t>sejmutí drnu (30m x 0,5m)</t>
  </si>
  <si>
    <t>m2</t>
  </si>
  <si>
    <t>460030031</t>
  </si>
  <si>
    <t>rozebrání dlážděného chodníku z písku, zámková dlažba (2 x 8,0m2)</t>
  </si>
  <si>
    <t>460200153</t>
  </si>
  <si>
    <t>kabelová rýha šíř. 35cm / hl. 70cm / tř.3</t>
  </si>
  <si>
    <t>460300006</t>
  </si>
  <si>
    <t>hutnění zeminy vrstvy 20cm (30m x 0,35m x 0,2m x 4 vrstvy)</t>
  </si>
  <si>
    <t>m3</t>
  </si>
  <si>
    <t>460560153</t>
  </si>
  <si>
    <t>ruční zához kabelové rýhy šíř. 35cm / hl. 70cm / tř.3</t>
  </si>
  <si>
    <t>460620013</t>
  </si>
  <si>
    <t>provizorní úprava terénu zeminy tř.3 (30m x 0,5+0,5+0,5)</t>
  </si>
  <si>
    <t>460620015</t>
  </si>
  <si>
    <t>obnova povrchu stávajícími dlaždicemi (2 x 8,0m2)</t>
  </si>
  <si>
    <t>Výchozí revize elektro</t>
  </si>
  <si>
    <t>320410002</t>
  </si>
  <si>
    <t>celková prohlídka el. zařízení a vyhotovení revizní zprávy do objemu 250.000,-Kč montážních prací</t>
  </si>
  <si>
    <t>objem</t>
  </si>
  <si>
    <t>Materiály</t>
  </si>
  <si>
    <t>01-105281-01</t>
  </si>
  <si>
    <t>podpůrná trubka GFK/Al 1955mm pro vysokonapěťový izolovaný vodič s vnitřním připojením + jímací tyč Al 2500mm</t>
  </si>
  <si>
    <t>02-105241-02</t>
  </si>
  <si>
    <t>držák nerezový na plechové střechy pro vysokonapěťový izolovaný vodič uložený v podpůrné trubce pro kolmou montáž</t>
  </si>
  <si>
    <t>03-528820-03</t>
  </si>
  <si>
    <t>šroub M10 x 50mm nerezový pro upevnění držáku na plechové střechy</t>
  </si>
  <si>
    <t>04-819132-04</t>
  </si>
  <si>
    <t>vodič Cu s vysokonapěťovou izolací 150kA pro dodržení dostatečné vzdálenosti s=750mm (pro vzduch) nebo 1500mm (pro pevný materiál) odolný vůči povětrnostním vlivům a UV záření</t>
  </si>
  <si>
    <t>05-819147-05</t>
  </si>
  <si>
    <t>sada nerezových připojovacích prvků pro uložení uvnitř podpůrné trubky a zakončení vysokonapěťového izolovaného vodiče</t>
  </si>
  <si>
    <t>06-275259-06</t>
  </si>
  <si>
    <t>podpěra vedení nerezová s umělohmotnou podložkou pro uložení na stěny (podložku odstranit)</t>
  </si>
  <si>
    <t>07-275259-07</t>
  </si>
  <si>
    <t>podpěra vedení nerezová s umělohmotnou podložkou pro uložení na stěny</t>
  </si>
  <si>
    <t>08-549001-08</t>
  </si>
  <si>
    <t>krabice litinová se zkušební svorkou nerezovou</t>
  </si>
  <si>
    <t>09-860010-09</t>
  </si>
  <si>
    <t>zemnící drát nerezový (V4A) 10mm/78mm2</t>
  </si>
  <si>
    <t>10-315119-10</t>
  </si>
  <si>
    <t>svorka univerzální nerezová</t>
  </si>
  <si>
    <t>11-649150-11</t>
  </si>
  <si>
    <t>trubkový zemnič nerezový (V4A) 1500mm/25mm</t>
  </si>
  <si>
    <t>12-649015-12</t>
  </si>
  <si>
    <t>svorka nerezová (V4A) k zemnící tyči</t>
  </si>
  <si>
    <t>13-618214-13</t>
  </si>
  <si>
    <t>mřížový rošt nerezový (V4A) 2000 x 1000 x 4mm pro ochranu před krokovým napětím</t>
  </si>
  <si>
    <t>14-540270-14</t>
  </si>
  <si>
    <t>svorka propojovací nerezová (V4A) pro napojení mřížových roštů na uzemňovací soustavu</t>
  </si>
  <si>
    <t>Celkem za materiály:</t>
  </si>
  <si>
    <t>Dodávky zařízení (specifikace)</t>
  </si>
  <si>
    <t>00001</t>
  </si>
  <si>
    <t>drobný instalační materiál (hmoždinky, vruty, těsnící podložky, příchytky, ochranné trubky, ...)</t>
  </si>
  <si>
    <t>00002</t>
  </si>
  <si>
    <t>instalační materiál na revitalizaci stávající jímací soustavy (cca 30ks nerezových univerzálních svorek, cca 20m drátu FeZn pr. 8mm, cca 20ks podpěr na plechové střechy)</t>
  </si>
  <si>
    <t>00003</t>
  </si>
  <si>
    <t>stavební materiál pro osazení zkušebních svorek (4ks) do terénu</t>
  </si>
  <si>
    <t>00004</t>
  </si>
  <si>
    <t>vytýčení stávajících inženýrských sítí jejich správci (E.ON, RWE, VaK, CETIN)</t>
  </si>
  <si>
    <t>00005</t>
  </si>
  <si>
    <t>projektová dokumentace skutečného provedení</t>
  </si>
  <si>
    <t>Celkem za dodávky:</t>
  </si>
  <si>
    <t>Práce v HZS</t>
  </si>
  <si>
    <t>revitalizace a přestavba stávající jímací soustavy na soustavu ekvipotenciálního pospojování</t>
  </si>
  <si>
    <t>hod.</t>
  </si>
  <si>
    <t>zemní práce související s osazením zkušebních svorek do terénu (4 x 4h)</t>
  </si>
  <si>
    <t>Celkem za práci v HZS:</t>
  </si>
  <si>
    <t>Kap.</t>
  </si>
  <si>
    <t>Základ DPH</t>
  </si>
  <si>
    <t>Rekapitulace</t>
  </si>
  <si>
    <t xml:space="preserve">A.  </t>
  </si>
  <si>
    <t>UPRAVENÉ ROZPOČTOVÉ NÁKLADY</t>
  </si>
  <si>
    <t>C21M - Elektromontáže (MONTÁŽ)</t>
  </si>
  <si>
    <t>C21M - Elektromontáže (MAT.NOSNÝ)</t>
  </si>
  <si>
    <t xml:space="preserve">  Podružný materiál</t>
  </si>
  <si>
    <t xml:space="preserve">  Podíl přidružených výkonů z C21M a navázaného materiálu</t>
  </si>
  <si>
    <t>Výchozí revize elektro (MONTÁŽ)</t>
  </si>
  <si>
    <t>C46M - Zemní práce (MONTÁŽ)</t>
  </si>
  <si>
    <t>Přesun dodávek</t>
  </si>
  <si>
    <t>CELKEM URN</t>
  </si>
  <si>
    <t xml:space="preserve">B.  </t>
  </si>
  <si>
    <t>HZS</t>
  </si>
  <si>
    <t>Hodinová zúčtovací sazba</t>
  </si>
  <si>
    <t>CELKEM HZS</t>
  </si>
  <si>
    <t xml:space="preserve">C.  </t>
  </si>
  <si>
    <t>DODÁVKA ZAŘÍZENÍ</t>
  </si>
  <si>
    <t>Dodávka zařízení (specifikace)</t>
  </si>
  <si>
    <t>Doprava dodávek</t>
  </si>
  <si>
    <t>CELKEM DODÁVKA</t>
  </si>
  <si>
    <t xml:space="preserve">D.  </t>
  </si>
  <si>
    <t>VEDLEJŠÍ ROZPOČTOVÉ NÁKLADY</t>
  </si>
  <si>
    <t xml:space="preserve">  GZS z C21M a navázaného materiálu</t>
  </si>
  <si>
    <t>CELKEM VRN</t>
  </si>
  <si>
    <t>REKAPITULACE CELKEM</t>
  </si>
  <si>
    <t>Uvedené ceny jsou bez DPH!</t>
  </si>
  <si>
    <t xml:space="preserve"> Celkem:</t>
  </si>
  <si>
    <t>Cena za ceník celkem:</t>
  </si>
  <si>
    <t>Cena za materiály celkem:</t>
  </si>
  <si>
    <t>Cena za dodávky celkem:</t>
  </si>
  <si>
    <t>Cena za práci v HZS celkem:</t>
  </si>
  <si>
    <t>Pokyny pro vyplnění</t>
  </si>
  <si>
    <t>Ve všech listech tohoto souboru můžete měnit pouze buňky s červeným pozadím. Jedná se o tyto údaje : 
- údaje o firmě
- jednotkové ceny položek zadané na maximálně dvě desetinná místa</t>
  </si>
  <si>
    <t>Kontakt:</t>
  </si>
  <si>
    <t>Název firmy:</t>
  </si>
  <si>
    <t>Sídlo firmy:</t>
  </si>
  <si>
    <t xml:space="preserve">Náklady celkem [Kč]: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</si>
</sst>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38"/>
    </font>
    <font>
      <sz val="8"/>
      <name val="Arial"/>
      <charset val="238"/>
    </font>
    <font>
      <sz val="8"/>
      <color indexed="8"/>
      <name val="Arial"/>
      <family val="2"/>
      <charset val="238"/>
    </font>
    <font>
      <sz val="12"/>
      <color indexed="8"/>
      <name val="Arial"/>
      <family val="2"/>
      <charset val="238"/>
    </font>
    <font>
      <b/>
      <sz val="12"/>
      <color indexed="12"/>
      <name val="Arial"/>
      <family val="2"/>
      <charset val="238"/>
    </font>
    <font>
      <b/>
      <sz val="8"/>
      <color indexed="8"/>
      <name val="Arial"/>
      <family val="2"/>
      <charset val="238"/>
    </font>
    <font>
      <sz val="9"/>
      <color indexed="8"/>
      <name val="Courier New"/>
      <family val="3"/>
      <charset val="238"/>
    </font>
    <font>
      <i/>
      <sz val="8"/>
      <color indexed="8"/>
      <name val="Arial"/>
      <family val="2"/>
      <charset val="238"/>
    </font>
    <font>
      <sz val="10"/>
      <name val="Arial CE"/>
      <charset val="238"/>
    </font>
    <font>
      <b/>
      <sz val="10"/>
      <name val="Arial CE"/>
      <charset val="238"/>
    </font>
    <font>
      <sz val="9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CCC"/>
        <bgColor indexed="64"/>
      </patternFill>
    </fill>
  </fills>
  <borders count="18">
    <border>
      <left/>
      <right/>
      <top/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/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8" fillId="0" borderId="0"/>
  </cellStyleXfs>
  <cellXfs count="51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2" borderId="1" xfId="0" applyFont="1" applyFill="1" applyBorder="1" applyAlignment="1">
      <alignment horizontal="right" vertical="top"/>
    </xf>
    <xf numFmtId="0" fontId="3" fillId="2" borderId="2" xfId="0" applyFont="1" applyFill="1" applyBorder="1" applyAlignment="1">
      <alignment horizontal="left" vertical="top" indent="1"/>
    </xf>
    <xf numFmtId="0" fontId="2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horizontal="right" vertical="top"/>
    </xf>
    <xf numFmtId="0" fontId="3" fillId="2" borderId="0" xfId="0" applyFont="1" applyFill="1" applyBorder="1" applyAlignment="1">
      <alignment horizontal="left" vertical="top" indent="1"/>
    </xf>
    <xf numFmtId="0" fontId="2" fillId="2" borderId="5" xfId="0" applyFont="1" applyFill="1" applyBorder="1" applyAlignment="1">
      <alignment vertical="top"/>
    </xf>
    <xf numFmtId="0" fontId="2" fillId="2" borderId="6" xfId="0" applyFont="1" applyFill="1" applyBorder="1" applyAlignment="1">
      <alignment vertical="top"/>
    </xf>
    <xf numFmtId="0" fontId="3" fillId="2" borderId="7" xfId="0" applyFont="1" applyFill="1" applyBorder="1" applyAlignment="1">
      <alignment horizontal="left" vertical="top" indent="1"/>
    </xf>
    <xf numFmtId="0" fontId="2" fillId="2" borderId="8" xfId="0" applyFont="1" applyFill="1" applyBorder="1" applyAlignment="1">
      <alignment vertical="top"/>
    </xf>
    <xf numFmtId="0" fontId="2" fillId="2" borderId="9" xfId="0" applyFont="1" applyFill="1" applyBorder="1" applyAlignment="1">
      <alignment horizontal="right" vertical="top"/>
    </xf>
    <xf numFmtId="0" fontId="2" fillId="2" borderId="9" xfId="0" applyFont="1" applyFill="1" applyBorder="1" applyAlignment="1">
      <alignment horizontal="left" vertical="top"/>
    </xf>
    <xf numFmtId="1" fontId="2" fillId="0" borderId="0" xfId="0" applyNumberFormat="1" applyFont="1" applyAlignment="1">
      <alignment horizontal="right" vertical="top"/>
    </xf>
    <xf numFmtId="49" fontId="2" fillId="0" borderId="0" xfId="0" applyNumberFormat="1" applyFont="1" applyAlignment="1">
      <alignment horizontal="left" vertical="top" wrapText="1"/>
    </xf>
    <xf numFmtId="2" fontId="2" fillId="0" borderId="0" xfId="0" applyNumberFormat="1" applyFont="1" applyAlignment="1">
      <alignment horizontal="right" vertical="top"/>
    </xf>
    <xf numFmtId="0" fontId="5" fillId="0" borderId="0" xfId="0" applyFont="1" applyAlignment="1">
      <alignment horizontal="left" vertical="top"/>
    </xf>
    <xf numFmtId="0" fontId="2" fillId="0" borderId="10" xfId="0" applyFont="1" applyBorder="1" applyAlignment="1">
      <alignment vertical="top"/>
    </xf>
    <xf numFmtId="2" fontId="6" fillId="0" borderId="10" xfId="0" applyNumberFormat="1" applyFont="1" applyBorder="1" applyAlignment="1">
      <alignment horizontal="right" vertical="top"/>
    </xf>
    <xf numFmtId="0" fontId="2" fillId="2" borderId="9" xfId="0" applyFont="1" applyFill="1" applyBorder="1" applyAlignment="1">
      <alignment vertical="top"/>
    </xf>
    <xf numFmtId="0" fontId="2" fillId="0" borderId="0" xfId="0" applyFont="1" applyAlignment="1">
      <alignment vertical="top" wrapText="1"/>
    </xf>
    <xf numFmtId="2" fontId="2" fillId="0" borderId="0" xfId="0" applyNumberFormat="1" applyFont="1" applyAlignment="1">
      <alignment vertical="top"/>
    </xf>
    <xf numFmtId="0" fontId="5" fillId="0" borderId="0" xfId="0" applyFont="1" applyAlignment="1">
      <alignment horizontal="right" vertical="top"/>
    </xf>
    <xf numFmtId="0" fontId="5" fillId="0" borderId="0" xfId="0" applyFont="1" applyAlignment="1">
      <alignment vertical="top" wrapText="1"/>
    </xf>
    <xf numFmtId="2" fontId="5" fillId="0" borderId="0" xfId="0" applyNumberFormat="1" applyFont="1" applyAlignment="1">
      <alignment vertical="top"/>
    </xf>
    <xf numFmtId="0" fontId="5" fillId="0" borderId="11" xfId="0" applyFont="1" applyBorder="1" applyAlignment="1">
      <alignment horizontal="right" vertical="top"/>
    </xf>
    <xf numFmtId="0" fontId="5" fillId="0" borderId="11" xfId="0" applyFont="1" applyBorder="1" applyAlignment="1">
      <alignment vertical="top" wrapText="1"/>
    </xf>
    <xf numFmtId="0" fontId="5" fillId="0" borderId="10" xfId="0" applyFont="1" applyBorder="1" applyAlignment="1">
      <alignment horizontal="right" vertical="top"/>
    </xf>
    <xf numFmtId="0" fontId="5" fillId="0" borderId="10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 wrapText="1"/>
    </xf>
    <xf numFmtId="14" fontId="2" fillId="0" borderId="0" xfId="0" applyNumberFormat="1" applyFont="1" applyAlignment="1">
      <alignment horizontal="left" vertical="top" indent="1"/>
    </xf>
    <xf numFmtId="2" fontId="2" fillId="0" borderId="0" xfId="0" applyNumberFormat="1" applyFont="1" applyAlignment="1">
      <alignment horizontal="left" vertical="top"/>
    </xf>
    <xf numFmtId="0" fontId="6" fillId="0" borderId="0" xfId="0" applyFont="1" applyAlignment="1">
      <alignment horizontal="right" vertical="top"/>
    </xf>
    <xf numFmtId="2" fontId="6" fillId="0" borderId="0" xfId="0" applyNumberFormat="1" applyFont="1" applyAlignment="1">
      <alignment horizontal="left" vertical="top"/>
    </xf>
    <xf numFmtId="0" fontId="9" fillId="0" borderId="0" xfId="1" applyFont="1"/>
    <xf numFmtId="0" fontId="8" fillId="0" borderId="0" xfId="1"/>
    <xf numFmtId="0" fontId="2" fillId="4" borderId="13" xfId="0" applyFont="1" applyFill="1" applyBorder="1" applyAlignment="1">
      <alignment horizontal="left" vertical="top" indent="1"/>
    </xf>
    <xf numFmtId="0" fontId="2" fillId="2" borderId="11" xfId="0" applyFont="1" applyFill="1" applyBorder="1" applyAlignment="1">
      <alignment horizontal="right" vertical="top"/>
    </xf>
    <xf numFmtId="2" fontId="2" fillId="4" borderId="14" xfId="0" applyNumberFormat="1" applyFont="1" applyFill="1" applyBorder="1" applyAlignment="1">
      <alignment horizontal="right" vertical="top"/>
    </xf>
    <xf numFmtId="0" fontId="2" fillId="4" borderId="13" xfId="0" applyFont="1" applyFill="1" applyBorder="1" applyAlignment="1">
      <alignment vertical="top"/>
    </xf>
    <xf numFmtId="2" fontId="5" fillId="4" borderId="13" xfId="0" applyNumberFormat="1" applyFont="1" applyFill="1" applyBorder="1" applyAlignment="1">
      <alignment vertical="top"/>
    </xf>
    <xf numFmtId="2" fontId="2" fillId="4" borderId="13" xfId="0" applyNumberFormat="1" applyFont="1" applyFill="1" applyBorder="1" applyAlignment="1">
      <alignment vertical="top"/>
    </xf>
    <xf numFmtId="2" fontId="5" fillId="4" borderId="15" xfId="0" applyNumberFormat="1" applyFont="1" applyFill="1" applyBorder="1" applyAlignment="1">
      <alignment vertical="top"/>
    </xf>
    <xf numFmtId="2" fontId="2" fillId="4" borderId="16" xfId="0" applyNumberFormat="1" applyFont="1" applyFill="1" applyBorder="1" applyAlignment="1">
      <alignment vertical="top"/>
    </xf>
    <xf numFmtId="2" fontId="2" fillId="0" borderId="17" xfId="0" applyNumberFormat="1" applyFont="1" applyBorder="1" applyAlignment="1">
      <alignment vertical="top"/>
    </xf>
    <xf numFmtId="0" fontId="10" fillId="3" borderId="0" xfId="1" applyFont="1" applyFill="1" applyAlignment="1">
      <alignment horizontal="left" wrapText="1"/>
    </xf>
    <xf numFmtId="0" fontId="4" fillId="0" borderId="12" xfId="0" applyFont="1" applyBorder="1" applyAlignment="1">
      <alignment horizontal="center" vertical="top"/>
    </xf>
    <xf numFmtId="0" fontId="4" fillId="0" borderId="0" xfId="0" applyFont="1" applyAlignment="1">
      <alignment horizontal="center" vertical="top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tabSelected="1" workbookViewId="0"/>
  </sheetViews>
  <sheetFormatPr defaultRowHeight="12.75" x14ac:dyDescent="0.2"/>
  <sheetData>
    <row r="1" spans="1:7" x14ac:dyDescent="0.2">
      <c r="A1" s="37" t="s">
        <v>135</v>
      </c>
      <c r="B1" s="38"/>
      <c r="C1" s="38"/>
      <c r="D1" s="38"/>
      <c r="E1" s="38"/>
      <c r="F1" s="38"/>
      <c r="G1" s="38"/>
    </row>
    <row r="2" spans="1:7" ht="67.5" customHeight="1" x14ac:dyDescent="0.2">
      <c r="A2" s="48" t="s">
        <v>136</v>
      </c>
      <c r="B2" s="48"/>
      <c r="C2" s="48"/>
      <c r="D2" s="48"/>
      <c r="E2" s="48"/>
      <c r="F2" s="48"/>
      <c r="G2" s="48"/>
    </row>
  </sheetData>
  <sheetProtection password="CB91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workbookViewId="0"/>
  </sheetViews>
  <sheetFormatPr defaultRowHeight="11.25" x14ac:dyDescent="0.2"/>
  <cols>
    <col min="1" max="1" width="16.7109375" style="1" customWidth="1"/>
    <col min="2" max="2" width="53.7109375" style="1" customWidth="1"/>
    <col min="3" max="3" width="16.7109375" style="1" customWidth="1"/>
    <col min="4" max="16384" width="9.140625" style="1"/>
  </cols>
  <sheetData>
    <row r="1" spans="1:3" x14ac:dyDescent="0.2">
      <c r="A1" s="2" t="s">
        <v>138</v>
      </c>
      <c r="B1" s="39"/>
      <c r="C1" s="2"/>
    </row>
    <row r="2" spans="1:3" x14ac:dyDescent="0.2">
      <c r="A2" s="2" t="s">
        <v>139</v>
      </c>
      <c r="B2" s="39"/>
      <c r="C2" s="2"/>
    </row>
    <row r="3" spans="1:3" ht="12" thickBot="1" x14ac:dyDescent="0.25"/>
    <row r="4" spans="1:3" ht="15" x14ac:dyDescent="0.2">
      <c r="A4" s="4" t="s">
        <v>0</v>
      </c>
      <c r="B4" s="5" t="s">
        <v>1</v>
      </c>
      <c r="C4" s="6"/>
    </row>
    <row r="5" spans="1:3" ht="15" x14ac:dyDescent="0.2">
      <c r="A5" s="7" t="s">
        <v>2</v>
      </c>
      <c r="B5" s="8" t="s">
        <v>3</v>
      </c>
      <c r="C5" s="9"/>
    </row>
    <row r="6" spans="1:3" ht="15.75" thickBot="1" x14ac:dyDescent="0.25">
      <c r="A6" s="10"/>
      <c r="B6" s="11" t="s">
        <v>4</v>
      </c>
      <c r="C6" s="12"/>
    </row>
    <row r="8" spans="1:3" ht="15" x14ac:dyDescent="0.2">
      <c r="A8" s="3" t="s">
        <v>5</v>
      </c>
    </row>
    <row r="10" spans="1:3" x14ac:dyDescent="0.2">
      <c r="A10" s="2" t="s">
        <v>6</v>
      </c>
      <c r="B10" s="39"/>
    </row>
    <row r="11" spans="1:3" x14ac:dyDescent="0.2">
      <c r="A11" s="2" t="s">
        <v>137</v>
      </c>
      <c r="B11" s="39"/>
    </row>
    <row r="12" spans="1:3" x14ac:dyDescent="0.2">
      <c r="A12" s="2"/>
      <c r="B12" s="33"/>
    </row>
  </sheetData>
  <sheetProtection password="CB91" sheet="1"/>
  <protectedRanges>
    <protectedRange sqref="B1:B2 B10:B11" name="Oblast1"/>
  </protectedRange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workbookViewId="0">
      <selection sqref="A1:G1"/>
    </sheetView>
  </sheetViews>
  <sheetFormatPr defaultRowHeight="11.25" x14ac:dyDescent="0.2"/>
  <cols>
    <col min="1" max="1" width="5.7109375" style="1" customWidth="1"/>
    <col min="2" max="2" width="11.7109375" style="1" customWidth="1"/>
    <col min="3" max="3" width="16.7109375" style="1" customWidth="1"/>
    <col min="4" max="5" width="11.7109375" style="1" customWidth="1"/>
    <col min="6" max="6" width="7.7109375" style="1" customWidth="1"/>
    <col min="7" max="7" width="11.7109375" style="1" customWidth="1"/>
    <col min="8" max="16384" width="9.140625" style="1"/>
  </cols>
  <sheetData>
    <row r="1" spans="1:7" ht="15.75" x14ac:dyDescent="0.2">
      <c r="A1" s="49" t="s">
        <v>7</v>
      </c>
      <c r="B1" s="49"/>
      <c r="C1" s="49"/>
      <c r="D1" s="49"/>
      <c r="E1" s="49"/>
      <c r="F1" s="49"/>
      <c r="G1" s="49"/>
    </row>
    <row r="2" spans="1:7" x14ac:dyDescent="0.2">
      <c r="A2" s="13" t="s">
        <v>8</v>
      </c>
      <c r="B2" s="14" t="s">
        <v>9</v>
      </c>
      <c r="C2" s="14" t="s">
        <v>10</v>
      </c>
      <c r="D2" s="40" t="s">
        <v>11</v>
      </c>
      <c r="E2" s="13" t="s">
        <v>12</v>
      </c>
      <c r="F2" s="14" t="s">
        <v>13</v>
      </c>
      <c r="G2" s="13" t="s">
        <v>14</v>
      </c>
    </row>
    <row r="3" spans="1:7" ht="22.5" x14ac:dyDescent="0.2">
      <c r="A3" s="15">
        <v>1</v>
      </c>
      <c r="B3" s="16" t="s">
        <v>15</v>
      </c>
      <c r="C3" s="16" t="s">
        <v>16</v>
      </c>
      <c r="D3" s="41"/>
      <c r="E3" s="17">
        <v>57</v>
      </c>
      <c r="F3" s="16" t="s">
        <v>17</v>
      </c>
      <c r="G3" s="17">
        <f>(D3)*(E3)</f>
        <v>0</v>
      </c>
    </row>
    <row r="4" spans="1:7" ht="45" x14ac:dyDescent="0.2">
      <c r="A4" s="15">
        <v>2</v>
      </c>
      <c r="B4" s="16" t="s">
        <v>18</v>
      </c>
      <c r="C4" s="16" t="s">
        <v>19</v>
      </c>
      <c r="D4" s="41"/>
      <c r="E4" s="17">
        <v>4</v>
      </c>
      <c r="F4" s="16" t="s">
        <v>20</v>
      </c>
      <c r="G4" s="17">
        <f t="shared" ref="G4:G10" si="0">(D4)*(E4)</f>
        <v>0</v>
      </c>
    </row>
    <row r="5" spans="1:7" ht="45" x14ac:dyDescent="0.2">
      <c r="A5" s="15">
        <v>3</v>
      </c>
      <c r="B5" s="16" t="s">
        <v>21</v>
      </c>
      <c r="C5" s="16" t="s">
        <v>22</v>
      </c>
      <c r="D5" s="41"/>
      <c r="E5" s="17">
        <v>4</v>
      </c>
      <c r="F5" s="16" t="s">
        <v>20</v>
      </c>
      <c r="G5" s="17">
        <f t="shared" si="0"/>
        <v>0</v>
      </c>
    </row>
    <row r="6" spans="1:7" ht="33.75" x14ac:dyDescent="0.2">
      <c r="A6" s="15">
        <v>4</v>
      </c>
      <c r="B6" s="16" t="s">
        <v>21</v>
      </c>
      <c r="C6" s="16" t="s">
        <v>23</v>
      </c>
      <c r="D6" s="41"/>
      <c r="E6" s="17">
        <v>4</v>
      </c>
      <c r="F6" s="16" t="s">
        <v>20</v>
      </c>
      <c r="G6" s="17">
        <f t="shared" si="0"/>
        <v>0</v>
      </c>
    </row>
    <row r="7" spans="1:7" ht="33.75" x14ac:dyDescent="0.2">
      <c r="A7" s="15">
        <v>5</v>
      </c>
      <c r="B7" s="16" t="s">
        <v>24</v>
      </c>
      <c r="C7" s="16" t="s">
        <v>25</v>
      </c>
      <c r="D7" s="41"/>
      <c r="E7" s="17">
        <v>18</v>
      </c>
      <c r="F7" s="16" t="s">
        <v>20</v>
      </c>
      <c r="G7" s="17">
        <f t="shared" si="0"/>
        <v>0</v>
      </c>
    </row>
    <row r="8" spans="1:7" ht="67.5" x14ac:dyDescent="0.2">
      <c r="A8" s="15">
        <v>6</v>
      </c>
      <c r="B8" s="16" t="s">
        <v>26</v>
      </c>
      <c r="C8" s="16" t="s">
        <v>27</v>
      </c>
      <c r="D8" s="41"/>
      <c r="E8" s="17">
        <v>2</v>
      </c>
      <c r="F8" s="16" t="s">
        <v>20</v>
      </c>
      <c r="G8" s="17">
        <f t="shared" si="0"/>
        <v>0</v>
      </c>
    </row>
    <row r="9" spans="1:7" ht="22.5" x14ac:dyDescent="0.2">
      <c r="A9" s="15">
        <v>7</v>
      </c>
      <c r="B9" s="16" t="s">
        <v>28</v>
      </c>
      <c r="C9" s="16" t="s">
        <v>29</v>
      </c>
      <c r="D9" s="41"/>
      <c r="E9" s="17">
        <v>4</v>
      </c>
      <c r="F9" s="16" t="s">
        <v>20</v>
      </c>
      <c r="G9" s="17">
        <f t="shared" si="0"/>
        <v>0</v>
      </c>
    </row>
    <row r="10" spans="1:7" ht="45" x14ac:dyDescent="0.2">
      <c r="A10" s="15">
        <v>8</v>
      </c>
      <c r="B10" s="16" t="s">
        <v>30</v>
      </c>
      <c r="C10" s="16" t="s">
        <v>31</v>
      </c>
      <c r="D10" s="41"/>
      <c r="E10" s="17">
        <v>6</v>
      </c>
      <c r="F10" s="16" t="s">
        <v>20</v>
      </c>
      <c r="G10" s="17">
        <f t="shared" si="0"/>
        <v>0</v>
      </c>
    </row>
    <row r="11" spans="1:7" ht="45" x14ac:dyDescent="0.2">
      <c r="A11" s="15">
        <v>9</v>
      </c>
      <c r="B11" s="16" t="s">
        <v>30</v>
      </c>
      <c r="C11" s="16" t="s">
        <v>32</v>
      </c>
      <c r="D11" s="41"/>
      <c r="E11" s="17">
        <v>6</v>
      </c>
      <c r="F11" s="16" t="s">
        <v>20</v>
      </c>
      <c r="G11" s="17">
        <f>(D11)*(E11)</f>
        <v>0</v>
      </c>
    </row>
    <row r="12" spans="1:7" x14ac:dyDescent="0.2">
      <c r="F12" s="2" t="s">
        <v>130</v>
      </c>
      <c r="G12" s="34">
        <f>SUM(G3:G11)</f>
        <v>0</v>
      </c>
    </row>
    <row r="13" spans="1:7" ht="12" thickBot="1" x14ac:dyDescent="0.25">
      <c r="A13" s="18" t="s">
        <v>33</v>
      </c>
    </row>
    <row r="14" spans="1:7" ht="12.75" thickTop="1" x14ac:dyDescent="0.2">
      <c r="A14" s="19"/>
      <c r="B14" s="19"/>
      <c r="C14" s="19"/>
      <c r="D14" s="19"/>
      <c r="E14" s="19"/>
      <c r="F14" s="19"/>
      <c r="G14" s="20">
        <f>(G12)</f>
        <v>0</v>
      </c>
    </row>
    <row r="16" spans="1:7" ht="12" x14ac:dyDescent="0.2">
      <c r="C16" s="35" t="s">
        <v>131</v>
      </c>
      <c r="D16" s="36">
        <f>(G12)</f>
        <v>0</v>
      </c>
    </row>
    <row r="18" spans="1:7" ht="15.75" x14ac:dyDescent="0.2">
      <c r="A18" s="49" t="s">
        <v>34</v>
      </c>
      <c r="B18" s="49"/>
      <c r="C18" s="49"/>
      <c r="D18" s="49"/>
      <c r="E18" s="49"/>
      <c r="F18" s="49"/>
      <c r="G18" s="49"/>
    </row>
    <row r="19" spans="1:7" x14ac:dyDescent="0.2">
      <c r="A19" s="13" t="s">
        <v>8</v>
      </c>
      <c r="B19" s="14" t="s">
        <v>9</v>
      </c>
      <c r="C19" s="14" t="s">
        <v>10</v>
      </c>
      <c r="D19" s="13" t="s">
        <v>11</v>
      </c>
      <c r="E19" s="13" t="s">
        <v>12</v>
      </c>
      <c r="F19" s="14" t="s">
        <v>13</v>
      </c>
      <c r="G19" s="13" t="s">
        <v>14</v>
      </c>
    </row>
    <row r="20" spans="1:7" ht="22.5" x14ac:dyDescent="0.2">
      <c r="A20" s="15">
        <v>1</v>
      </c>
      <c r="B20" s="16" t="s">
        <v>35</v>
      </c>
      <c r="C20" s="16" t="s">
        <v>36</v>
      </c>
      <c r="D20" s="41"/>
      <c r="E20" s="17">
        <v>15</v>
      </c>
      <c r="F20" s="16" t="s">
        <v>37</v>
      </c>
      <c r="G20" s="17">
        <f t="shared" ref="G20:G26" si="1">(D20)*(E20)</f>
        <v>0</v>
      </c>
    </row>
    <row r="21" spans="1:7" ht="45" x14ac:dyDescent="0.2">
      <c r="A21" s="15">
        <v>2</v>
      </c>
      <c r="B21" s="16" t="s">
        <v>38</v>
      </c>
      <c r="C21" s="16" t="s">
        <v>39</v>
      </c>
      <c r="D21" s="41"/>
      <c r="E21" s="17">
        <v>16</v>
      </c>
      <c r="F21" s="16" t="s">
        <v>37</v>
      </c>
      <c r="G21" s="17">
        <f t="shared" si="1"/>
        <v>0</v>
      </c>
    </row>
    <row r="22" spans="1:7" ht="22.5" x14ac:dyDescent="0.2">
      <c r="A22" s="15">
        <v>3</v>
      </c>
      <c r="B22" s="16" t="s">
        <v>40</v>
      </c>
      <c r="C22" s="16" t="s">
        <v>41</v>
      </c>
      <c r="D22" s="41"/>
      <c r="E22" s="17">
        <v>30</v>
      </c>
      <c r="F22" s="16" t="s">
        <v>17</v>
      </c>
      <c r="G22" s="17">
        <f t="shared" si="1"/>
        <v>0</v>
      </c>
    </row>
    <row r="23" spans="1:7" ht="33.75" x14ac:dyDescent="0.2">
      <c r="A23" s="15">
        <v>4</v>
      </c>
      <c r="B23" s="16" t="s">
        <v>42</v>
      </c>
      <c r="C23" s="16" t="s">
        <v>43</v>
      </c>
      <c r="D23" s="41"/>
      <c r="E23" s="17">
        <v>8.4</v>
      </c>
      <c r="F23" s="16" t="s">
        <v>44</v>
      </c>
      <c r="G23" s="17">
        <f t="shared" si="1"/>
        <v>0</v>
      </c>
    </row>
    <row r="24" spans="1:7" ht="33.75" x14ac:dyDescent="0.2">
      <c r="A24" s="15">
        <v>5</v>
      </c>
      <c r="B24" s="16" t="s">
        <v>45</v>
      </c>
      <c r="C24" s="16" t="s">
        <v>46</v>
      </c>
      <c r="D24" s="41"/>
      <c r="E24" s="17">
        <v>30</v>
      </c>
      <c r="F24" s="16" t="s">
        <v>17</v>
      </c>
      <c r="G24" s="17">
        <f t="shared" si="1"/>
        <v>0</v>
      </c>
    </row>
    <row r="25" spans="1:7" ht="33.75" x14ac:dyDescent="0.2">
      <c r="A25" s="15">
        <v>6</v>
      </c>
      <c r="B25" s="16" t="s">
        <v>47</v>
      </c>
      <c r="C25" s="16" t="s">
        <v>48</v>
      </c>
      <c r="D25" s="41"/>
      <c r="E25" s="17">
        <v>45</v>
      </c>
      <c r="F25" s="16" t="s">
        <v>37</v>
      </c>
      <c r="G25" s="17">
        <f t="shared" si="1"/>
        <v>0</v>
      </c>
    </row>
    <row r="26" spans="1:7" ht="33.75" x14ac:dyDescent="0.2">
      <c r="A26" s="15">
        <v>7</v>
      </c>
      <c r="B26" s="16" t="s">
        <v>49</v>
      </c>
      <c r="C26" s="16" t="s">
        <v>50</v>
      </c>
      <c r="D26" s="41"/>
      <c r="E26" s="17">
        <v>16</v>
      </c>
      <c r="F26" s="16" t="s">
        <v>37</v>
      </c>
      <c r="G26" s="17">
        <f t="shared" si="1"/>
        <v>0</v>
      </c>
    </row>
    <row r="27" spans="1:7" x14ac:dyDescent="0.2">
      <c r="F27" s="2" t="s">
        <v>130</v>
      </c>
      <c r="G27" s="34">
        <f>SUM(G20:G26)</f>
        <v>0</v>
      </c>
    </row>
    <row r="28" spans="1:7" ht="12" thickBot="1" x14ac:dyDescent="0.25">
      <c r="A28" s="18" t="s">
        <v>33</v>
      </c>
    </row>
    <row r="29" spans="1:7" ht="12.75" thickTop="1" x14ac:dyDescent="0.2">
      <c r="A29" s="19"/>
      <c r="B29" s="19"/>
      <c r="C29" s="19"/>
      <c r="D29" s="19"/>
      <c r="E29" s="19"/>
      <c r="F29" s="19"/>
      <c r="G29" s="20">
        <f>(G27)</f>
        <v>0</v>
      </c>
    </row>
    <row r="31" spans="1:7" ht="12" x14ac:dyDescent="0.2">
      <c r="C31" s="35" t="s">
        <v>131</v>
      </c>
      <c r="D31" s="36">
        <f>(G27)</f>
        <v>0</v>
      </c>
    </row>
    <row r="33" spans="1:7" ht="15.75" x14ac:dyDescent="0.2">
      <c r="A33" s="49" t="s">
        <v>51</v>
      </c>
      <c r="B33" s="49"/>
      <c r="C33" s="49"/>
      <c r="D33" s="49"/>
      <c r="E33" s="49"/>
      <c r="F33" s="49"/>
      <c r="G33" s="49"/>
    </row>
    <row r="34" spans="1:7" x14ac:dyDescent="0.2">
      <c r="A34" s="13" t="s">
        <v>8</v>
      </c>
      <c r="B34" s="14" t="s">
        <v>9</v>
      </c>
      <c r="C34" s="14" t="s">
        <v>10</v>
      </c>
      <c r="D34" s="13" t="s">
        <v>11</v>
      </c>
      <c r="E34" s="13" t="s">
        <v>12</v>
      </c>
      <c r="F34" s="14" t="s">
        <v>13</v>
      </c>
      <c r="G34" s="13" t="s">
        <v>14</v>
      </c>
    </row>
    <row r="35" spans="1:7" ht="56.25" x14ac:dyDescent="0.2">
      <c r="A35" s="15">
        <v>1</v>
      </c>
      <c r="B35" s="16" t="s">
        <v>52</v>
      </c>
      <c r="C35" s="16" t="s">
        <v>53</v>
      </c>
      <c r="D35" s="41"/>
      <c r="E35" s="17">
        <v>1</v>
      </c>
      <c r="F35" s="16" t="s">
        <v>54</v>
      </c>
      <c r="G35" s="17">
        <f>(D35)*(E35)</f>
        <v>0</v>
      </c>
    </row>
    <row r="36" spans="1:7" x14ac:dyDescent="0.2">
      <c r="F36" s="2" t="s">
        <v>130</v>
      </c>
      <c r="G36" s="34">
        <f>SUM(G35)</f>
        <v>0</v>
      </c>
    </row>
    <row r="37" spans="1:7" ht="12" thickBot="1" x14ac:dyDescent="0.25">
      <c r="A37" s="18" t="s">
        <v>33</v>
      </c>
    </row>
    <row r="38" spans="1:7" ht="12.75" thickTop="1" x14ac:dyDescent="0.2">
      <c r="A38" s="19"/>
      <c r="B38" s="19"/>
      <c r="C38" s="19"/>
      <c r="D38" s="19"/>
      <c r="E38" s="19"/>
      <c r="F38" s="19"/>
      <c r="G38" s="20">
        <f>(G36)</f>
        <v>0</v>
      </c>
    </row>
    <row r="40" spans="1:7" ht="12" x14ac:dyDescent="0.2">
      <c r="C40" s="35" t="s">
        <v>131</v>
      </c>
      <c r="D40" s="36">
        <f>(G36)</f>
        <v>0</v>
      </c>
    </row>
    <row r="42" spans="1:7" ht="15.75" x14ac:dyDescent="0.2">
      <c r="A42" s="49" t="s">
        <v>55</v>
      </c>
      <c r="B42" s="49"/>
      <c r="C42" s="49"/>
      <c r="D42" s="49"/>
      <c r="E42" s="49"/>
      <c r="F42" s="49"/>
      <c r="G42" s="49"/>
    </row>
    <row r="43" spans="1:7" x14ac:dyDescent="0.2">
      <c r="A43" s="13" t="s">
        <v>8</v>
      </c>
      <c r="B43" s="14" t="s">
        <v>9</v>
      </c>
      <c r="C43" s="14" t="s">
        <v>10</v>
      </c>
      <c r="D43" s="13" t="s">
        <v>11</v>
      </c>
      <c r="E43" s="13" t="s">
        <v>12</v>
      </c>
      <c r="F43" s="14" t="s">
        <v>13</v>
      </c>
      <c r="G43" s="13" t="s">
        <v>14</v>
      </c>
    </row>
    <row r="44" spans="1:7" ht="67.5" x14ac:dyDescent="0.2">
      <c r="A44" s="15">
        <v>1</v>
      </c>
      <c r="B44" s="16" t="s">
        <v>56</v>
      </c>
      <c r="C44" s="16" t="s">
        <v>57</v>
      </c>
      <c r="D44" s="41"/>
      <c r="E44" s="17">
        <v>4</v>
      </c>
      <c r="F44" s="16" t="s">
        <v>20</v>
      </c>
      <c r="G44" s="17">
        <f>(D44)*(E44)</f>
        <v>0</v>
      </c>
    </row>
    <row r="45" spans="1:7" ht="78.75" x14ac:dyDescent="0.2">
      <c r="A45" s="15">
        <v>2</v>
      </c>
      <c r="B45" s="16" t="s">
        <v>58</v>
      </c>
      <c r="C45" s="16" t="s">
        <v>59</v>
      </c>
      <c r="D45" s="41"/>
      <c r="E45" s="17">
        <v>4</v>
      </c>
      <c r="F45" s="16" t="s">
        <v>20</v>
      </c>
      <c r="G45" s="17">
        <f t="shared" ref="G45:G56" si="2">(D45)*(E45)</f>
        <v>0</v>
      </c>
    </row>
    <row r="46" spans="1:7" ht="45" x14ac:dyDescent="0.2">
      <c r="A46" s="15">
        <v>3</v>
      </c>
      <c r="B46" s="16" t="s">
        <v>60</v>
      </c>
      <c r="C46" s="16" t="s">
        <v>61</v>
      </c>
      <c r="D46" s="41"/>
      <c r="E46" s="17">
        <v>16</v>
      </c>
      <c r="F46" s="16" t="s">
        <v>20</v>
      </c>
      <c r="G46" s="17">
        <f t="shared" si="2"/>
        <v>0</v>
      </c>
    </row>
    <row r="47" spans="1:7" ht="112.5" x14ac:dyDescent="0.2">
      <c r="A47" s="15">
        <v>4</v>
      </c>
      <c r="B47" s="16" t="s">
        <v>62</v>
      </c>
      <c r="C47" s="16" t="s">
        <v>63</v>
      </c>
      <c r="D47" s="41"/>
      <c r="E47" s="17">
        <v>57</v>
      </c>
      <c r="F47" s="16" t="s">
        <v>17</v>
      </c>
      <c r="G47" s="17">
        <f t="shared" si="2"/>
        <v>0</v>
      </c>
    </row>
    <row r="48" spans="1:7" ht="78.75" x14ac:dyDescent="0.2">
      <c r="A48" s="15">
        <v>5</v>
      </c>
      <c r="B48" s="16" t="s">
        <v>64</v>
      </c>
      <c r="C48" s="16" t="s">
        <v>65</v>
      </c>
      <c r="D48" s="41"/>
      <c r="E48" s="17">
        <v>4</v>
      </c>
      <c r="F48" s="16" t="s">
        <v>20</v>
      </c>
      <c r="G48" s="17">
        <f t="shared" si="2"/>
        <v>0</v>
      </c>
    </row>
    <row r="49" spans="1:7" ht="67.5" x14ac:dyDescent="0.2">
      <c r="A49" s="15">
        <v>6</v>
      </c>
      <c r="B49" s="16" t="s">
        <v>66</v>
      </c>
      <c r="C49" s="16" t="s">
        <v>67</v>
      </c>
      <c r="D49" s="41"/>
      <c r="E49" s="17">
        <v>25</v>
      </c>
      <c r="F49" s="16" t="s">
        <v>20</v>
      </c>
      <c r="G49" s="17">
        <f t="shared" si="2"/>
        <v>0</v>
      </c>
    </row>
    <row r="50" spans="1:7" ht="56.25" x14ac:dyDescent="0.2">
      <c r="A50" s="15">
        <v>7</v>
      </c>
      <c r="B50" s="16" t="s">
        <v>68</v>
      </c>
      <c r="C50" s="16" t="s">
        <v>69</v>
      </c>
      <c r="D50" s="41"/>
      <c r="E50" s="17">
        <v>20</v>
      </c>
      <c r="F50" s="16" t="s">
        <v>20</v>
      </c>
      <c r="G50" s="17">
        <f t="shared" si="2"/>
        <v>0</v>
      </c>
    </row>
    <row r="51" spans="1:7" ht="33.75" x14ac:dyDescent="0.2">
      <c r="A51" s="15">
        <v>8</v>
      </c>
      <c r="B51" s="16" t="s">
        <v>70</v>
      </c>
      <c r="C51" s="16" t="s">
        <v>71</v>
      </c>
      <c r="D51" s="41"/>
      <c r="E51" s="17">
        <v>4</v>
      </c>
      <c r="F51" s="16" t="s">
        <v>20</v>
      </c>
      <c r="G51" s="17">
        <f t="shared" si="2"/>
        <v>0</v>
      </c>
    </row>
    <row r="52" spans="1:7" ht="22.5" x14ac:dyDescent="0.2">
      <c r="A52" s="15">
        <v>9</v>
      </c>
      <c r="B52" s="16" t="s">
        <v>72</v>
      </c>
      <c r="C52" s="16" t="s">
        <v>73</v>
      </c>
      <c r="D52" s="41"/>
      <c r="E52" s="17">
        <v>18</v>
      </c>
      <c r="F52" s="16" t="s">
        <v>17</v>
      </c>
      <c r="G52" s="17">
        <f t="shared" si="2"/>
        <v>0</v>
      </c>
    </row>
    <row r="53" spans="1:7" ht="22.5" x14ac:dyDescent="0.2">
      <c r="A53" s="15">
        <v>10</v>
      </c>
      <c r="B53" s="16" t="s">
        <v>74</v>
      </c>
      <c r="C53" s="16" t="s">
        <v>75</v>
      </c>
      <c r="D53" s="41"/>
      <c r="E53" s="17">
        <v>18</v>
      </c>
      <c r="F53" s="16" t="s">
        <v>20</v>
      </c>
      <c r="G53" s="17">
        <f t="shared" si="2"/>
        <v>0</v>
      </c>
    </row>
    <row r="54" spans="1:7" ht="33.75" x14ac:dyDescent="0.2">
      <c r="A54" s="15">
        <v>11</v>
      </c>
      <c r="B54" s="16" t="s">
        <v>76</v>
      </c>
      <c r="C54" s="16" t="s">
        <v>77</v>
      </c>
      <c r="D54" s="41"/>
      <c r="E54" s="17">
        <v>18</v>
      </c>
      <c r="F54" s="16" t="s">
        <v>20</v>
      </c>
      <c r="G54" s="17">
        <f t="shared" si="2"/>
        <v>0</v>
      </c>
    </row>
    <row r="55" spans="1:7" ht="22.5" x14ac:dyDescent="0.2">
      <c r="A55" s="15">
        <v>12</v>
      </c>
      <c r="B55" s="16" t="s">
        <v>78</v>
      </c>
      <c r="C55" s="16" t="s">
        <v>79</v>
      </c>
      <c r="D55" s="41"/>
      <c r="E55" s="17">
        <v>18</v>
      </c>
      <c r="F55" s="16" t="s">
        <v>20</v>
      </c>
      <c r="G55" s="17">
        <f t="shared" si="2"/>
        <v>0</v>
      </c>
    </row>
    <row r="56" spans="1:7" ht="45" x14ac:dyDescent="0.2">
      <c r="A56" s="15">
        <v>13</v>
      </c>
      <c r="B56" s="16" t="s">
        <v>80</v>
      </c>
      <c r="C56" s="16" t="s">
        <v>81</v>
      </c>
      <c r="D56" s="41"/>
      <c r="E56" s="17">
        <v>6</v>
      </c>
      <c r="F56" s="16" t="s">
        <v>20</v>
      </c>
      <c r="G56" s="17">
        <f t="shared" si="2"/>
        <v>0</v>
      </c>
    </row>
    <row r="57" spans="1:7" ht="56.25" x14ac:dyDescent="0.2">
      <c r="A57" s="15">
        <v>14</v>
      </c>
      <c r="B57" s="16" t="s">
        <v>82</v>
      </c>
      <c r="C57" s="16" t="s">
        <v>83</v>
      </c>
      <c r="D57" s="41"/>
      <c r="E57" s="17">
        <v>40</v>
      </c>
      <c r="F57" s="16" t="s">
        <v>20</v>
      </c>
      <c r="G57" s="17">
        <f>(D57)*(E57)</f>
        <v>0</v>
      </c>
    </row>
    <row r="58" spans="1:7" ht="12" thickBot="1" x14ac:dyDescent="0.25">
      <c r="A58" s="18" t="s">
        <v>84</v>
      </c>
    </row>
    <row r="59" spans="1:7" ht="12.75" thickTop="1" x14ac:dyDescent="0.2">
      <c r="A59" s="19"/>
      <c r="B59" s="19"/>
      <c r="C59" s="19"/>
      <c r="D59" s="19"/>
      <c r="E59" s="19"/>
      <c r="F59" s="19"/>
      <c r="G59" s="20">
        <f>SUM(G44:G57)</f>
        <v>0</v>
      </c>
    </row>
    <row r="61" spans="1:7" ht="12" x14ac:dyDescent="0.2">
      <c r="C61" s="35" t="s">
        <v>132</v>
      </c>
      <c r="D61" s="36">
        <f>(G59)</f>
        <v>0</v>
      </c>
    </row>
    <row r="63" spans="1:7" ht="15.75" x14ac:dyDescent="0.2">
      <c r="A63" s="49" t="s">
        <v>85</v>
      </c>
      <c r="B63" s="49"/>
      <c r="C63" s="49"/>
      <c r="D63" s="49"/>
      <c r="E63" s="49"/>
      <c r="F63" s="49"/>
      <c r="G63" s="49"/>
    </row>
    <row r="64" spans="1:7" x14ac:dyDescent="0.2">
      <c r="A64" s="13" t="s">
        <v>8</v>
      </c>
      <c r="B64" s="14" t="s">
        <v>9</v>
      </c>
      <c r="C64" s="14" t="s">
        <v>10</v>
      </c>
      <c r="D64" s="13" t="s">
        <v>11</v>
      </c>
      <c r="E64" s="13" t="s">
        <v>12</v>
      </c>
      <c r="F64" s="14" t="s">
        <v>13</v>
      </c>
      <c r="G64" s="13" t="s">
        <v>14</v>
      </c>
    </row>
    <row r="65" spans="1:7" ht="56.25" x14ac:dyDescent="0.2">
      <c r="A65" s="15">
        <v>1</v>
      </c>
      <c r="B65" s="16" t="s">
        <v>86</v>
      </c>
      <c r="C65" s="16" t="s">
        <v>87</v>
      </c>
      <c r="D65" s="41"/>
      <c r="E65" s="17">
        <v>1</v>
      </c>
      <c r="F65" s="16" t="s">
        <v>54</v>
      </c>
      <c r="G65" s="17">
        <f>(D65)*(E65)</f>
        <v>0</v>
      </c>
    </row>
    <row r="66" spans="1:7" ht="101.25" x14ac:dyDescent="0.2">
      <c r="A66" s="15">
        <v>2</v>
      </c>
      <c r="B66" s="16" t="s">
        <v>88</v>
      </c>
      <c r="C66" s="16" t="s">
        <v>89</v>
      </c>
      <c r="D66" s="41"/>
      <c r="E66" s="17">
        <v>1</v>
      </c>
      <c r="F66" s="16" t="s">
        <v>54</v>
      </c>
      <c r="G66" s="17">
        <f>(D66)*(E66)</f>
        <v>0</v>
      </c>
    </row>
    <row r="67" spans="1:7" ht="45" x14ac:dyDescent="0.2">
      <c r="A67" s="15">
        <v>3</v>
      </c>
      <c r="B67" s="16" t="s">
        <v>90</v>
      </c>
      <c r="C67" s="16" t="s">
        <v>91</v>
      </c>
      <c r="D67" s="41"/>
      <c r="E67" s="17">
        <v>1</v>
      </c>
      <c r="F67" s="16" t="s">
        <v>54</v>
      </c>
      <c r="G67" s="17">
        <f>(D67)*(E67)</f>
        <v>0</v>
      </c>
    </row>
    <row r="68" spans="1:7" ht="45" x14ac:dyDescent="0.2">
      <c r="A68" s="15">
        <v>4</v>
      </c>
      <c r="B68" s="16" t="s">
        <v>92</v>
      </c>
      <c r="C68" s="16" t="s">
        <v>93</v>
      </c>
      <c r="D68" s="41"/>
      <c r="E68" s="17">
        <v>4</v>
      </c>
      <c r="F68" s="16" t="s">
        <v>54</v>
      </c>
      <c r="G68" s="17">
        <f>(D68)*(E68)</f>
        <v>0</v>
      </c>
    </row>
    <row r="69" spans="1:7" ht="33.75" x14ac:dyDescent="0.2">
      <c r="A69" s="15">
        <v>5</v>
      </c>
      <c r="B69" s="16" t="s">
        <v>94</v>
      </c>
      <c r="C69" s="16" t="s">
        <v>95</v>
      </c>
      <c r="D69" s="41"/>
      <c r="E69" s="17">
        <v>1</v>
      </c>
      <c r="F69" s="16" t="s">
        <v>20</v>
      </c>
      <c r="G69" s="17">
        <f>(D69)*(E69)</f>
        <v>0</v>
      </c>
    </row>
    <row r="70" spans="1:7" ht="12" thickBot="1" x14ac:dyDescent="0.25">
      <c r="A70" s="18" t="s">
        <v>96</v>
      </c>
    </row>
    <row r="71" spans="1:7" ht="12.75" thickTop="1" x14ac:dyDescent="0.2">
      <c r="A71" s="19"/>
      <c r="B71" s="19"/>
      <c r="C71" s="19"/>
      <c r="D71" s="19"/>
      <c r="E71" s="19"/>
      <c r="F71" s="19"/>
      <c r="G71" s="20">
        <f>SUM(G65:G69)</f>
        <v>0</v>
      </c>
    </row>
    <row r="73" spans="1:7" ht="12" x14ac:dyDescent="0.2">
      <c r="C73" s="35" t="s">
        <v>133</v>
      </c>
      <c r="D73" s="36">
        <f>(G71)</f>
        <v>0</v>
      </c>
    </row>
    <row r="75" spans="1:7" ht="15.75" x14ac:dyDescent="0.2">
      <c r="A75" s="49" t="s">
        <v>97</v>
      </c>
      <c r="B75" s="49"/>
      <c r="C75" s="49"/>
      <c r="D75" s="49"/>
      <c r="E75" s="49"/>
      <c r="F75" s="49"/>
      <c r="G75" s="49"/>
    </row>
    <row r="76" spans="1:7" x14ac:dyDescent="0.2">
      <c r="A76" s="13" t="s">
        <v>8</v>
      </c>
      <c r="B76" s="14" t="s">
        <v>9</v>
      </c>
      <c r="C76" s="14" t="s">
        <v>10</v>
      </c>
      <c r="D76" s="13" t="s">
        <v>11</v>
      </c>
      <c r="E76" s="13" t="s">
        <v>12</v>
      </c>
      <c r="F76" s="14" t="s">
        <v>13</v>
      </c>
      <c r="G76" s="13" t="s">
        <v>14</v>
      </c>
    </row>
    <row r="77" spans="1:7" ht="67.5" x14ac:dyDescent="0.2">
      <c r="A77" s="15">
        <v>1</v>
      </c>
      <c r="B77" s="16" t="s">
        <v>86</v>
      </c>
      <c r="C77" s="16" t="s">
        <v>98</v>
      </c>
      <c r="D77" s="41"/>
      <c r="E77" s="17">
        <v>24</v>
      </c>
      <c r="F77" s="16" t="s">
        <v>99</v>
      </c>
      <c r="G77" s="17">
        <f>(D77)*(E77)</f>
        <v>0</v>
      </c>
    </row>
    <row r="78" spans="1:7" ht="45" x14ac:dyDescent="0.2">
      <c r="A78" s="15">
        <v>2</v>
      </c>
      <c r="B78" s="16" t="s">
        <v>88</v>
      </c>
      <c r="C78" s="16" t="s">
        <v>100</v>
      </c>
      <c r="D78" s="41"/>
      <c r="E78" s="17">
        <v>16</v>
      </c>
      <c r="F78" s="16" t="s">
        <v>99</v>
      </c>
      <c r="G78" s="17">
        <f>(D78)*(E78)</f>
        <v>0</v>
      </c>
    </row>
    <row r="79" spans="1:7" ht="12" thickBot="1" x14ac:dyDescent="0.25">
      <c r="A79" s="18" t="s">
        <v>101</v>
      </c>
    </row>
    <row r="80" spans="1:7" ht="12.75" thickTop="1" x14ac:dyDescent="0.2">
      <c r="A80" s="19"/>
      <c r="B80" s="19"/>
      <c r="C80" s="19"/>
      <c r="D80" s="19"/>
      <c r="E80" s="19"/>
      <c r="F80" s="19"/>
      <c r="G80" s="20">
        <f>SUM(G77:G78)</f>
        <v>0</v>
      </c>
    </row>
    <row r="82" spans="3:4" ht="12" x14ac:dyDescent="0.2">
      <c r="C82" s="35" t="s">
        <v>134</v>
      </c>
      <c r="D82" s="36">
        <f>(G80)</f>
        <v>0</v>
      </c>
    </row>
  </sheetData>
  <sheetProtection password="CB91" sheet="1"/>
  <protectedRanges>
    <protectedRange sqref="D3:D11 D20:D26 D35 D44:D57 D65:D69 D77:D78" name="Oblast1"/>
  </protectedRanges>
  <mergeCells count="6">
    <mergeCell ref="A63:G63"/>
    <mergeCell ref="A75:G75"/>
    <mergeCell ref="A1:G1"/>
    <mergeCell ref="A18:G18"/>
    <mergeCell ref="A33:G33"/>
    <mergeCell ref="A42:G42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sqref="A1:C1"/>
    </sheetView>
  </sheetViews>
  <sheetFormatPr defaultRowHeight="11.25" x14ac:dyDescent="0.2"/>
  <cols>
    <col min="1" max="1" width="4.7109375" style="1" customWidth="1"/>
    <col min="2" max="2" width="67.7109375" style="1" customWidth="1"/>
    <col min="3" max="3" width="11.7109375" style="1" customWidth="1"/>
    <col min="4" max="16384" width="9.140625" style="1"/>
  </cols>
  <sheetData>
    <row r="1" spans="1:3" ht="15.75" x14ac:dyDescent="0.2">
      <c r="A1" s="50" t="s">
        <v>104</v>
      </c>
      <c r="B1" s="50"/>
      <c r="C1" s="50"/>
    </row>
    <row r="3" spans="1:3" x14ac:dyDescent="0.2">
      <c r="A3" s="13" t="s">
        <v>102</v>
      </c>
      <c r="B3" s="21" t="s">
        <v>10</v>
      </c>
      <c r="C3" s="13" t="s">
        <v>103</v>
      </c>
    </row>
    <row r="4" spans="1:3" x14ac:dyDescent="0.2">
      <c r="A4" s="24" t="s">
        <v>105</v>
      </c>
      <c r="B4" s="25" t="s">
        <v>106</v>
      </c>
      <c r="C4" s="43"/>
    </row>
    <row r="5" spans="1:3" x14ac:dyDescent="0.2">
      <c r="A5" s="2">
        <v>1</v>
      </c>
      <c r="B5" s="22" t="s">
        <v>107</v>
      </c>
      <c r="C5" s="44"/>
    </row>
    <row r="6" spans="1:3" x14ac:dyDescent="0.2">
      <c r="A6" s="2">
        <v>2</v>
      </c>
      <c r="B6" s="22" t="s">
        <v>108</v>
      </c>
      <c r="C6" s="44"/>
    </row>
    <row r="7" spans="1:3" x14ac:dyDescent="0.2">
      <c r="A7" s="2">
        <v>3</v>
      </c>
      <c r="B7" s="22" t="s">
        <v>109</v>
      </c>
      <c r="C7" s="44"/>
    </row>
    <row r="8" spans="1:3" x14ac:dyDescent="0.2">
      <c r="A8" s="2">
        <v>4</v>
      </c>
      <c r="B8" s="22" t="s">
        <v>110</v>
      </c>
      <c r="C8" s="44"/>
    </row>
    <row r="9" spans="1:3" x14ac:dyDescent="0.2">
      <c r="A9" s="2">
        <v>5</v>
      </c>
      <c r="B9" s="22" t="s">
        <v>111</v>
      </c>
      <c r="C9" s="44"/>
    </row>
    <row r="10" spans="1:3" x14ac:dyDescent="0.2">
      <c r="A10" s="2">
        <v>6</v>
      </c>
      <c r="B10" s="22" t="s">
        <v>112</v>
      </c>
      <c r="C10" s="44"/>
    </row>
    <row r="11" spans="1:3" x14ac:dyDescent="0.2">
      <c r="A11" s="2">
        <v>7</v>
      </c>
      <c r="B11" s="22" t="s">
        <v>113</v>
      </c>
      <c r="C11" s="46"/>
    </row>
    <row r="12" spans="1:3" x14ac:dyDescent="0.2">
      <c r="A12" s="27"/>
      <c r="B12" s="28" t="s">
        <v>114</v>
      </c>
      <c r="C12" s="45"/>
    </row>
    <row r="13" spans="1:3" x14ac:dyDescent="0.2">
      <c r="A13" s="2"/>
      <c r="B13" s="22"/>
      <c r="C13" s="23"/>
    </row>
    <row r="14" spans="1:3" x14ac:dyDescent="0.2">
      <c r="A14" s="24" t="s">
        <v>115</v>
      </c>
      <c r="B14" s="25" t="s">
        <v>116</v>
      </c>
      <c r="C14" s="26"/>
    </row>
    <row r="15" spans="1:3" x14ac:dyDescent="0.2">
      <c r="A15" s="2">
        <v>8</v>
      </c>
      <c r="B15" s="22" t="s">
        <v>117</v>
      </c>
      <c r="C15" s="46"/>
    </row>
    <row r="16" spans="1:3" x14ac:dyDescent="0.2">
      <c r="A16" s="27"/>
      <c r="B16" s="28" t="s">
        <v>118</v>
      </c>
      <c r="C16" s="45"/>
    </row>
    <row r="17" spans="1:3" x14ac:dyDescent="0.2">
      <c r="A17" s="2"/>
      <c r="B17" s="22"/>
      <c r="C17" s="23"/>
    </row>
    <row r="18" spans="1:3" x14ac:dyDescent="0.2">
      <c r="A18" s="24" t="s">
        <v>119</v>
      </c>
      <c r="B18" s="25" t="s">
        <v>120</v>
      </c>
      <c r="C18" s="26"/>
    </row>
    <row r="19" spans="1:3" x14ac:dyDescent="0.2">
      <c r="A19" s="2">
        <v>9</v>
      </c>
      <c r="B19" s="22" t="s">
        <v>121</v>
      </c>
      <c r="C19" s="44"/>
    </row>
    <row r="20" spans="1:3" x14ac:dyDescent="0.2">
      <c r="A20" s="2">
        <v>10</v>
      </c>
      <c r="B20" s="22" t="s">
        <v>122</v>
      </c>
      <c r="C20" s="46"/>
    </row>
    <row r="21" spans="1:3" x14ac:dyDescent="0.2">
      <c r="A21" s="27"/>
      <c r="B21" s="28" t="s">
        <v>123</v>
      </c>
      <c r="C21" s="45"/>
    </row>
    <row r="22" spans="1:3" x14ac:dyDescent="0.2">
      <c r="A22" s="2"/>
      <c r="B22" s="22"/>
      <c r="C22" s="23"/>
    </row>
    <row r="23" spans="1:3" x14ac:dyDescent="0.2">
      <c r="A23" s="24" t="s">
        <v>124</v>
      </c>
      <c r="B23" s="25" t="s">
        <v>125</v>
      </c>
      <c r="C23" s="26"/>
    </row>
    <row r="24" spans="1:3" x14ac:dyDescent="0.2">
      <c r="A24" s="2">
        <v>11</v>
      </c>
      <c r="B24" s="22" t="s">
        <v>126</v>
      </c>
      <c r="C24" s="46"/>
    </row>
    <row r="25" spans="1:3" x14ac:dyDescent="0.2">
      <c r="A25" s="27"/>
      <c r="B25" s="28" t="s">
        <v>127</v>
      </c>
      <c r="C25" s="45"/>
    </row>
    <row r="26" spans="1:3" ht="12" thickBot="1" x14ac:dyDescent="0.25">
      <c r="A26" s="2"/>
      <c r="B26" s="22"/>
      <c r="C26" s="47"/>
    </row>
    <row r="27" spans="1:3" ht="12" thickTop="1" x14ac:dyDescent="0.2">
      <c r="A27" s="29"/>
      <c r="B27" s="30" t="s">
        <v>128</v>
      </c>
      <c r="C27" s="45"/>
    </row>
    <row r="30" spans="1:3" ht="12" x14ac:dyDescent="0.2">
      <c r="A30" s="31" t="s">
        <v>140</v>
      </c>
      <c r="C30" s="42"/>
    </row>
    <row r="32" spans="1:3" x14ac:dyDescent="0.2">
      <c r="B32" s="32" t="s">
        <v>129</v>
      </c>
    </row>
  </sheetData>
  <sheetProtection password="CB91" sheet="1"/>
  <protectedRanges>
    <protectedRange sqref="C30 C27 C24:C25 C19:C21 C15:C16 C4:C12" name="Oblast1"/>
  </protectedRanges>
  <mergeCells count="1">
    <mergeCell ref="A1:C1"/>
  </mergeCells>
  <phoneticPr fontId="1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Footer>&amp;CStrana 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Pokyny pro vyplnění</vt:lpstr>
      <vt:lpstr>Titulní list</vt:lpstr>
      <vt:lpstr>Položky</vt:lpstr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Marek Hrbotický</dc:creator>
  <cp:lastModifiedBy>Marek Hrbotický</cp:lastModifiedBy>
  <dcterms:created xsi:type="dcterms:W3CDTF">2020-06-22T05:15:08Z</dcterms:created>
  <dcterms:modified xsi:type="dcterms:W3CDTF">2020-05-28T05:32:36Z</dcterms:modified>
</cp:coreProperties>
</file>